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57f12fada7b9be7/MP-Skany_share/02. Realizacje - Opracowania/2022-07 KRUS - FSUSR - Horyniec Kołobrzeg Świnoujście @Angelika @Karolina/Horyniec/CD/SEGMENT_A/"/>
    </mc:Choice>
  </mc:AlternateContent>
  <xr:revisionPtr revIDLastSave="6" documentId="11_B705C474B98281D42B18ABE7D348F537EA04DDD9" xr6:coauthVersionLast="47" xr6:coauthVersionMax="47" xr10:uidLastSave="{71A744B6-B124-480D-9CF1-AC5CFEBA975B}"/>
  <bookViews>
    <workbookView xWindow="28680" yWindow="-120" windowWidth="29040" windowHeight="15840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41" i="1" l="1"/>
  <c r="P10" i="1" s="1"/>
  <c r="I65" i="1"/>
  <c r="Q10" i="1" s="1"/>
  <c r="H65" i="1"/>
  <c r="Q5" i="1" s="1"/>
  <c r="J65" i="1"/>
  <c r="F65" i="1"/>
  <c r="E65" i="1"/>
  <c r="Q8" i="1" s="1"/>
  <c r="J41" i="1"/>
  <c r="H41" i="1"/>
  <c r="P5" i="1" s="1"/>
  <c r="F41" i="1"/>
  <c r="E41" i="1"/>
  <c r="Q9" i="1"/>
  <c r="P9" i="1"/>
  <c r="S9" i="1" s="1"/>
  <c r="P8" i="1"/>
  <c r="S8" i="1" s="1"/>
  <c r="Q7" i="1"/>
  <c r="P7" i="1"/>
  <c r="S7" i="1" s="1"/>
  <c r="Q6" i="1"/>
  <c r="S6" i="1" s="1"/>
  <c r="P6" i="1"/>
  <c r="S10" i="1" l="1"/>
  <c r="S5" i="1"/>
</calcChain>
</file>

<file path=xl/sharedStrings.xml><?xml version="1.0" encoding="utf-8"?>
<sst xmlns="http://schemas.openxmlformats.org/spreadsheetml/2006/main" count="165" uniqueCount="128">
  <si>
    <t>ZAŁ. 2</t>
  </si>
  <si>
    <t>SEGMENT A</t>
  </si>
  <si>
    <t>PIĘTRO</t>
  </si>
  <si>
    <t>NR POM.P.</t>
  </si>
  <si>
    <t>NR POM.I.</t>
  </si>
  <si>
    <t>NAZWA POMIESZCZENIA</t>
  </si>
  <si>
    <t>POW.     NETTO</t>
  </si>
  <si>
    <t>POW.     BRUTTO</t>
  </si>
  <si>
    <t>POW.        CAŁKOWITA</t>
  </si>
  <si>
    <t>POW. UŻYTKOWA (m²) PN ISO 9836:2015-12 do celu najmu – wielu najemców</t>
  </si>
  <si>
    <t>POW. UŻYTKOWA (m²) PN ISO 9836:2015-12 do celu najmu – 1 najemca</t>
  </si>
  <si>
    <t>POW. UŻYTKOWA (m²) do celów podatkowych</t>
  </si>
  <si>
    <t>WYSOKOŚĆ   POM. (cm)</t>
  </si>
  <si>
    <t>PRZYZIEMIE</t>
  </si>
  <si>
    <t>A-1.01</t>
  </si>
  <si>
    <t>WEJŚCIE/WIATROŁAP</t>
  </si>
  <si>
    <t>ZESTAWIENIE POWIERZCHNI</t>
  </si>
  <si>
    <t>PARTER</t>
  </si>
  <si>
    <t>SUMA</t>
  </si>
  <si>
    <t>A-1.02</t>
  </si>
  <si>
    <t>KOMUNIKACJA</t>
  </si>
  <si>
    <t>POWIERZCHNIA UŻYTKOWA wielu n</t>
  </si>
  <si>
    <t>A-1.03</t>
  </si>
  <si>
    <t>POMIESZCZENIE</t>
  </si>
  <si>
    <t>POWIERZCHNIA CAŁKOWITA</t>
  </si>
  <si>
    <t>A-1.04</t>
  </si>
  <si>
    <t>SERWEROWNIA</t>
  </si>
  <si>
    <t>POWIERZCHNIA BRUTTO</t>
  </si>
  <si>
    <t>A-1.05</t>
  </si>
  <si>
    <t>POWIERZCHNIA NETTO</t>
  </si>
  <si>
    <t>A-1.06</t>
  </si>
  <si>
    <t>POWIERZCHNIA UŻYTKOWA podatek</t>
  </si>
  <si>
    <t>A-1.07</t>
  </si>
  <si>
    <t>SANITARIAT</t>
  </si>
  <si>
    <t>POWIERZCHNIA UŻYTKOWA  1 najem.</t>
  </si>
  <si>
    <t>A-1.08</t>
  </si>
  <si>
    <t>A-1.09</t>
  </si>
  <si>
    <t>ODPADY MEDYCZNE</t>
  </si>
  <si>
    <t>LEGENDA</t>
  </si>
  <si>
    <t>WYSOKOŚĆ POMIESZCZENIA</t>
  </si>
  <si>
    <t>A-1.10</t>
  </si>
  <si>
    <t>KLATKA SCHODOWA</t>
  </si>
  <si>
    <t>POWIERZCHNIA MAGAZYNOWA / POMOCNICZA</t>
  </si>
  <si>
    <t>0-140 cm</t>
  </si>
  <si>
    <t>A-1.11</t>
  </si>
  <si>
    <t>POWIERZCHNIA KOMUNIKACYJNA / RUCHU</t>
  </si>
  <si>
    <t>140-220 cm</t>
  </si>
  <si>
    <t>A-1.12</t>
  </si>
  <si>
    <t>POWIERZCHNIA SOCJALNA / ADMINISTRACYJNA</t>
  </si>
  <si>
    <t>220 cm&gt;</t>
  </si>
  <si>
    <t>A-1.13</t>
  </si>
  <si>
    <t>POWIERZCHNIA USŁUGOWA</t>
  </si>
  <si>
    <t>A-1.14</t>
  </si>
  <si>
    <t>POWIERZCHNIA UŻYTKOWA / POKOJE / SANITARIATY</t>
  </si>
  <si>
    <t>A-1.15</t>
  </si>
  <si>
    <t>WC</t>
  </si>
  <si>
    <t>A-1.16</t>
  </si>
  <si>
    <t>SZATNIA</t>
  </si>
  <si>
    <t>A-1.17</t>
  </si>
  <si>
    <t>POMIESZCZENIE SOCJALNE</t>
  </si>
  <si>
    <t xml:space="preserve">NETTO </t>
  </si>
  <si>
    <t>NIE WLICZANA KOMUNIKACJA I KLATKI SCHODOWE</t>
  </si>
  <si>
    <t>A-1.18</t>
  </si>
  <si>
    <t>MAGAZYN MATERACY</t>
  </si>
  <si>
    <t>BRUTTO</t>
  </si>
  <si>
    <t>NETTO POWIĘKSZONA O KOMUNIKACJE I KLATKI SCH.</t>
  </si>
  <si>
    <t>A-1.19</t>
  </si>
  <si>
    <t>POM. TECHNICZNE</t>
  </si>
  <si>
    <t>CAŁKOWITA</t>
  </si>
  <si>
    <t>MIERZONE PO OBRYSIE ŚCIAN ZEWNĘTRZNYCH</t>
  </si>
  <si>
    <t>A-1.20</t>
  </si>
  <si>
    <t>POM. MAGAZYNOWE</t>
  </si>
  <si>
    <t>A-1.21</t>
  </si>
  <si>
    <t>A-1.22</t>
  </si>
  <si>
    <t>POM.TECHNICZNE</t>
  </si>
  <si>
    <t>?</t>
  </si>
  <si>
    <t>A-1.23</t>
  </si>
  <si>
    <t>A-1.24</t>
  </si>
  <si>
    <t>ROWEROWNIA 2</t>
  </si>
  <si>
    <t>A-1.25</t>
  </si>
  <si>
    <t>A-1.26</t>
  </si>
  <si>
    <t>A-1.27</t>
  </si>
  <si>
    <t>A-1.28</t>
  </si>
  <si>
    <t>A-1.29</t>
  </si>
  <si>
    <t>A-1.30</t>
  </si>
  <si>
    <t>ROWEROWNIA 1</t>
  </si>
  <si>
    <t>A-1.31</t>
  </si>
  <si>
    <t>A-1.32</t>
  </si>
  <si>
    <t>A-1.33</t>
  </si>
  <si>
    <t>A-1.34</t>
  </si>
  <si>
    <t>A-1.35</t>
  </si>
  <si>
    <t>ROWEROWNIA 3</t>
  </si>
  <si>
    <t>A-1.36</t>
  </si>
  <si>
    <t>GARAŻ G1/G2</t>
  </si>
  <si>
    <t>A-1.37</t>
  </si>
  <si>
    <t>GARAŻ G3</t>
  </si>
  <si>
    <t>A0.01</t>
  </si>
  <si>
    <t>WIATROŁAP</t>
  </si>
  <si>
    <t>A0.02</t>
  </si>
  <si>
    <t>KOMUNIKACJA-ŁĄCZNIK</t>
  </si>
  <si>
    <t>A0.03</t>
  </si>
  <si>
    <t>A0.04</t>
  </si>
  <si>
    <t>A0.05</t>
  </si>
  <si>
    <t>72A</t>
  </si>
  <si>
    <t>A0.06</t>
  </si>
  <si>
    <t>KOMUNIKACJA -ZABIEGI</t>
  </si>
  <si>
    <t>A0.07</t>
  </si>
  <si>
    <t>A0.08</t>
  </si>
  <si>
    <t>A0.09</t>
  </si>
  <si>
    <t>SALA GIMNASTYCZNA</t>
  </si>
  <si>
    <t>A0.10</t>
  </si>
  <si>
    <t>POM.GOSPODARCZE</t>
  </si>
  <si>
    <t>A0.11</t>
  </si>
  <si>
    <t>A0.12</t>
  </si>
  <si>
    <t>ZABIEGI</t>
  </si>
  <si>
    <t>A0.13</t>
  </si>
  <si>
    <t>A0.14</t>
  </si>
  <si>
    <t>A0.15</t>
  </si>
  <si>
    <t>A0.16</t>
  </si>
  <si>
    <t>A0.17</t>
  </si>
  <si>
    <t>A0.18</t>
  </si>
  <si>
    <t>A0.19</t>
  </si>
  <si>
    <t>A0.20</t>
  </si>
  <si>
    <t>A0.21</t>
  </si>
  <si>
    <t>A0.22</t>
  </si>
  <si>
    <t>POM. SOCJALNE</t>
  </si>
  <si>
    <t>A0.23</t>
  </si>
  <si>
    <t>ZABIEGI-FIZYKOTERAPIA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</si>
</sst>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  <charset val="238"/>
    </font>
    <font>
      <b/>
      <sz val="13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EEEEEE"/>
        <bgColor rgb="FFFFFFD5"/>
      </patternFill>
    </fill>
    <fill>
      <patternFill patternType="solid">
        <fgColor rgb="FF99CCCC"/>
        <bgColor rgb="FF9DC3E6"/>
      </patternFill>
    </fill>
    <fill>
      <patternFill patternType="solid">
        <fgColor rgb="FFCCFFFF"/>
        <bgColor rgb="FFCCFFFF"/>
      </patternFill>
    </fill>
    <fill>
      <patternFill patternType="solid">
        <fgColor rgb="FFF8CBAD"/>
        <bgColor rgb="FFFFDC6D"/>
      </patternFill>
    </fill>
    <fill>
      <patternFill patternType="solid">
        <fgColor rgb="FFFFFFD5"/>
        <bgColor rgb="FFEEEEEE"/>
      </patternFill>
    </fill>
    <fill>
      <patternFill patternType="solid">
        <fgColor rgb="FF9DC3E6"/>
        <bgColor rgb="FF99CCCC"/>
      </patternFill>
    </fill>
    <fill>
      <patternFill patternType="solid">
        <fgColor rgb="FFED7A33"/>
        <bgColor rgb="FFFF8080"/>
      </patternFill>
    </fill>
    <fill>
      <patternFill patternType="solid">
        <fgColor rgb="FF669999"/>
        <bgColor rgb="FF969696"/>
      </patternFill>
    </fill>
    <fill>
      <patternFill patternType="solid">
        <fgColor rgb="FFFFDC6D"/>
        <bgColor rgb="FFF8CBAD"/>
      </patternFill>
    </fill>
    <fill>
      <patternFill patternType="solid">
        <fgColor rgb="FFC5E0B4"/>
        <bgColor rgb="FFCCCCFF"/>
      </patternFill>
    </fill>
  </fills>
  <borders count="14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3" xfId="0" applyFont="1" applyBorder="1"/>
    <xf numFmtId="0" fontId="0" fillId="0" borderId="3" xfId="0" applyFont="1" applyBorder="1" applyAlignment="1">
      <alignment horizontal="left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left"/>
    </xf>
    <xf numFmtId="0" fontId="0" fillId="4" borderId="4" xfId="0" applyFill="1" applyBorder="1" applyAlignment="1">
      <alignment horizontal="center"/>
    </xf>
    <xf numFmtId="0" fontId="0" fillId="4" borderId="4" xfId="0" applyFont="1" applyFill="1" applyBorder="1" applyAlignment="1">
      <alignment horizontal="left"/>
    </xf>
    <xf numFmtId="0" fontId="0" fillId="0" borderId="4" xfId="0" applyBorder="1" applyAlignment="1">
      <alignment horizontal="center"/>
    </xf>
    <xf numFmtId="0" fontId="0" fillId="2" borderId="4" xfId="0" applyFont="1" applyFill="1" applyBorder="1" applyAlignment="1">
      <alignment horizontal="left"/>
    </xf>
    <xf numFmtId="0" fontId="0" fillId="3" borderId="4" xfId="0" applyFill="1" applyBorder="1" applyAlignment="1">
      <alignment horizontal="center"/>
    </xf>
    <xf numFmtId="0" fontId="0" fillId="3" borderId="4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5" xfId="0" applyFont="1" applyFill="1" applyBorder="1" applyAlignment="1">
      <alignment wrapText="1"/>
    </xf>
    <xf numFmtId="0" fontId="2" fillId="3" borderId="5" xfId="0" applyFont="1" applyFill="1" applyBorder="1" applyAlignment="1">
      <alignment wrapText="1"/>
    </xf>
    <xf numFmtId="0" fontId="2" fillId="4" borderId="4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4" xfId="0" applyFont="1" applyFill="1" applyBorder="1" applyAlignment="1">
      <alignment horizontal="left"/>
    </xf>
    <xf numFmtId="0" fontId="0" fillId="2" borderId="4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0" fontId="0" fillId="5" borderId="6" xfId="0" applyFont="1" applyFill="1" applyBorder="1" applyAlignment="1">
      <alignment horizontal="left"/>
    </xf>
    <xf numFmtId="0" fontId="0" fillId="2" borderId="6" xfId="0" applyFont="1" applyFill="1" applyBorder="1" applyAlignment="1">
      <alignment horizontal="right"/>
    </xf>
    <xf numFmtId="0" fontId="0" fillId="2" borderId="6" xfId="0" applyFont="1" applyFill="1" applyBorder="1" applyAlignment="1">
      <alignment horizontal="left"/>
    </xf>
    <xf numFmtId="2" fontId="0" fillId="5" borderId="6" xfId="0" applyNumberFormat="1" applyFont="1" applyFill="1" applyBorder="1" applyAlignment="1">
      <alignment horizontal="right"/>
    </xf>
    <xf numFmtId="2" fontId="0" fillId="2" borderId="6" xfId="0" applyNumberFormat="1" applyFont="1" applyFill="1" applyBorder="1" applyAlignment="1">
      <alignment horizontal="right"/>
    </xf>
    <xf numFmtId="0" fontId="0" fillId="0" borderId="4" xfId="0" applyFont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left"/>
    </xf>
    <xf numFmtId="2" fontId="0" fillId="3" borderId="4" xfId="0" applyNumberForma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2" fillId="3" borderId="4" xfId="0" applyFont="1" applyFill="1" applyBorder="1"/>
    <xf numFmtId="0" fontId="0" fillId="6" borderId="6" xfId="0" applyFont="1" applyFill="1" applyBorder="1" applyAlignment="1">
      <alignment horizontal="left"/>
    </xf>
    <xf numFmtId="2" fontId="0" fillId="6" borderId="6" xfId="0" applyNumberFormat="1" applyFont="1" applyFill="1" applyBorder="1" applyAlignment="1">
      <alignment horizontal="right"/>
    </xf>
    <xf numFmtId="0" fontId="0" fillId="0" borderId="4" xfId="0" applyBorder="1" applyAlignment="1">
      <alignment horizontal="center"/>
    </xf>
    <xf numFmtId="0" fontId="2" fillId="0" borderId="4" xfId="0" applyFont="1" applyBorder="1"/>
    <xf numFmtId="0" fontId="0" fillId="7" borderId="6" xfId="0" applyFont="1" applyFill="1" applyBorder="1" applyAlignment="1">
      <alignment horizontal="left"/>
    </xf>
    <xf numFmtId="2" fontId="0" fillId="7" borderId="6" xfId="0" applyNumberFormat="1" applyFont="1" applyFill="1" applyBorder="1" applyAlignment="1">
      <alignment horizontal="right"/>
    </xf>
    <xf numFmtId="2" fontId="0" fillId="0" borderId="4" xfId="0" applyNumberFormat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" fillId="4" borderId="4" xfId="0" applyFont="1" applyFill="1" applyBorder="1"/>
    <xf numFmtId="0" fontId="0" fillId="0" borderId="8" xfId="0" applyBorder="1"/>
    <xf numFmtId="0" fontId="0" fillId="0" borderId="0" xfId="0" applyAlignment="1">
      <alignment horizontal="center"/>
    </xf>
    <xf numFmtId="0" fontId="0" fillId="7" borderId="4" xfId="0" applyFill="1" applyBorder="1"/>
    <xf numFmtId="0" fontId="0" fillId="3" borderId="1" xfId="0" applyFont="1" applyFill="1" applyBorder="1"/>
    <xf numFmtId="10" fontId="0" fillId="3" borderId="3" xfId="0" applyNumberFormat="1" applyFill="1" applyBorder="1"/>
    <xf numFmtId="0" fontId="0" fillId="8" borderId="4" xfId="0" applyFill="1" applyBorder="1"/>
    <xf numFmtId="0" fontId="0" fillId="9" borderId="1" xfId="0" applyFont="1" applyFill="1" applyBorder="1"/>
    <xf numFmtId="10" fontId="0" fillId="9" borderId="3" xfId="0" applyNumberFormat="1" applyFill="1" applyBorder="1"/>
    <xf numFmtId="0" fontId="0" fillId="10" borderId="4" xfId="0" applyFont="1" applyFill="1" applyBorder="1"/>
    <xf numFmtId="0" fontId="0" fillId="0" borderId="1" xfId="0" applyFont="1" applyBorder="1"/>
    <xf numFmtId="10" fontId="0" fillId="0" borderId="3" xfId="0" applyNumberFormat="1" applyBorder="1"/>
    <xf numFmtId="0" fontId="0" fillId="11" borderId="4" xfId="0" applyFont="1" applyFill="1" applyBorder="1"/>
    <xf numFmtId="0" fontId="0" fillId="9" borderId="4" xfId="0" applyFont="1" applyFill="1" applyBorder="1"/>
    <xf numFmtId="0" fontId="0" fillId="6" borderId="4" xfId="0" applyFill="1" applyBorder="1"/>
    <xf numFmtId="0" fontId="2" fillId="2" borderId="7" xfId="0" applyFont="1" applyFill="1" applyBorder="1" applyAlignment="1">
      <alignment horizontal="left"/>
    </xf>
    <xf numFmtId="0" fontId="0" fillId="10" borderId="6" xfId="0" applyFont="1" applyFill="1" applyBorder="1" applyAlignment="1">
      <alignment horizontal="left"/>
    </xf>
    <xf numFmtId="2" fontId="0" fillId="10" borderId="6" xfId="0" applyNumberFormat="1" applyFont="1" applyFill="1" applyBorder="1" applyAlignment="1">
      <alignment horizontal="right"/>
    </xf>
    <xf numFmtId="0" fontId="0" fillId="0" borderId="0" xfId="0" applyBorder="1"/>
    <xf numFmtId="0" fontId="0" fillId="0" borderId="4" xfId="0" applyFont="1" applyBorder="1" applyAlignment="1">
      <alignment horizontal="right"/>
    </xf>
    <xf numFmtId="0" fontId="0" fillId="0" borderId="2" xfId="0" applyFont="1" applyBorder="1" applyAlignment="1">
      <alignment horizontal="left"/>
    </xf>
    <xf numFmtId="0" fontId="0" fillId="0" borderId="0" xfId="0" applyFont="1" applyAlignment="1">
      <alignment horizontal="right"/>
    </xf>
    <xf numFmtId="0" fontId="0" fillId="0" borderId="7" xfId="0" applyFont="1" applyBorder="1" applyAlignment="1">
      <alignment horizontal="right"/>
    </xf>
    <xf numFmtId="2" fontId="0" fillId="0" borderId="7" xfId="0" applyNumberFormat="1" applyFont="1" applyBorder="1" applyAlignment="1">
      <alignment horizontal="right"/>
    </xf>
    <xf numFmtId="2" fontId="2" fillId="3" borderId="9" xfId="0" applyNumberFormat="1" applyFont="1" applyFill="1" applyBorder="1" applyAlignment="1">
      <alignment horizontal="right"/>
    </xf>
    <xf numFmtId="2" fontId="2" fillId="4" borderId="4" xfId="0" applyNumberFormat="1" applyFont="1" applyFill="1" applyBorder="1"/>
    <xf numFmtId="0" fontId="0" fillId="2" borderId="4" xfId="0" applyFont="1" applyFill="1" applyBorder="1"/>
    <xf numFmtId="0" fontId="0" fillId="5" borderId="6" xfId="0" applyFont="1" applyFill="1" applyBorder="1"/>
    <xf numFmtId="0" fontId="0" fillId="2" borderId="6" xfId="0" applyFont="1" applyFill="1" applyBorder="1"/>
    <xf numFmtId="2" fontId="0" fillId="5" borderId="6" xfId="0" applyNumberFormat="1" applyFont="1" applyFill="1" applyBorder="1"/>
    <xf numFmtId="2" fontId="0" fillId="2" borderId="6" xfId="0" applyNumberFormat="1" applyFont="1" applyFill="1" applyBorder="1"/>
    <xf numFmtId="0" fontId="0" fillId="2" borderId="7" xfId="0" applyFont="1" applyFill="1" applyBorder="1"/>
    <xf numFmtId="0" fontId="0" fillId="6" borderId="6" xfId="0" applyFont="1" applyFill="1" applyBorder="1"/>
    <xf numFmtId="2" fontId="0" fillId="6" borderId="6" xfId="0" applyNumberFormat="1" applyFont="1" applyFill="1" applyBorder="1"/>
    <xf numFmtId="0" fontId="0" fillId="7" borderId="6" xfId="0" applyFont="1" applyFill="1" applyBorder="1"/>
    <xf numFmtId="2" fontId="0" fillId="7" borderId="6" xfId="0" applyNumberFormat="1" applyFont="1" applyFill="1" applyBorder="1"/>
    <xf numFmtId="0" fontId="0" fillId="11" borderId="6" xfId="0" applyFont="1" applyFill="1" applyBorder="1"/>
    <xf numFmtId="2" fontId="0" fillId="11" borderId="6" xfId="0" applyNumberFormat="1" applyFont="1" applyFill="1" applyBorder="1"/>
    <xf numFmtId="0" fontId="0" fillId="10" borderId="6" xfId="0" applyFont="1" applyFill="1" applyBorder="1"/>
    <xf numFmtId="2" fontId="0" fillId="10" borderId="6" xfId="0" applyNumberFormat="1" applyFont="1" applyFill="1" applyBorder="1"/>
    <xf numFmtId="0" fontId="0" fillId="2" borderId="10" xfId="0" applyFont="1" applyFill="1" applyBorder="1"/>
    <xf numFmtId="0" fontId="0" fillId="0" borderId="11" xfId="0" applyFont="1" applyBorder="1"/>
    <xf numFmtId="0" fontId="0" fillId="0" borderId="11" xfId="0" applyFont="1" applyBorder="1" applyAlignment="1">
      <alignment horizontal="right"/>
    </xf>
    <xf numFmtId="0" fontId="0" fillId="0" borderId="12" xfId="0" applyFont="1" applyBorder="1"/>
    <xf numFmtId="0" fontId="2" fillId="4" borderId="13" xfId="0" applyFont="1" applyFill="1" applyBorder="1"/>
    <xf numFmtId="2" fontId="2" fillId="3" borderId="12" xfId="0" applyNumberFormat="1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9CCCC"/>
      <rgbColor rgb="FF669999"/>
      <rgbColor rgb="FF9999FF"/>
      <rgbColor rgb="FF993366"/>
      <rgbColor rgb="FFFFFFD5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DC6D"/>
      <rgbColor rgb="FF9DC3E6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ED7A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7"/>
  <sheetViews>
    <sheetView tabSelected="1" topLeftCell="A26" zoomScale="75" zoomScaleNormal="75" workbookViewId="0">
      <selection activeCell="I41" sqref="I41"/>
    </sheetView>
  </sheetViews>
  <sheetFormatPr defaultRowHeight="14.4" x14ac:dyDescent="0.3"/>
  <cols>
    <col min="1" max="1" width="12.33203125"/>
    <col min="2" max="2" width="9.6640625"/>
    <col min="3" max="3" width="10.44140625"/>
    <col min="4" max="4" width="24.109375"/>
    <col min="5" max="5" width="10.44140625"/>
    <col min="6" max="6" width="10.5546875"/>
    <col min="7" max="7" width="11.21875"/>
    <col min="8" max="9" width="23"/>
    <col min="10" max="10" width="16.77734375"/>
    <col min="11" max="11" width="10.109375"/>
    <col min="12" max="12" width="12.77734375"/>
    <col min="13" max="13" width="8.21875"/>
    <col min="14" max="14" width="14.5546875"/>
    <col min="15" max="15" width="10.88671875"/>
    <col min="16" max="16" width="15.33203125"/>
    <col min="17" max="17" width="8.21875"/>
    <col min="18" max="18" width="10.77734375"/>
    <col min="19" max="19" width="11.33203125"/>
    <col min="20" max="1025" width="8.21875"/>
  </cols>
  <sheetData>
    <row r="1" spans="1:19" ht="18.899999999999999" customHeight="1" x14ac:dyDescent="0.35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5"/>
    </row>
    <row r="2" spans="1:19" ht="21" customHeight="1" x14ac:dyDescent="0.35">
      <c r="A2" s="13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5"/>
    </row>
    <row r="3" spans="1:19" ht="57" customHeight="1" x14ac:dyDescent="0.3">
      <c r="A3" s="16" t="s">
        <v>2</v>
      </c>
      <c r="B3" s="16" t="s">
        <v>3</v>
      </c>
      <c r="C3" s="16" t="s">
        <v>4</v>
      </c>
      <c r="D3" s="17" t="s">
        <v>5</v>
      </c>
      <c r="E3" s="18" t="s">
        <v>6</v>
      </c>
      <c r="F3" s="18" t="s">
        <v>7</v>
      </c>
      <c r="G3" s="18" t="s">
        <v>8</v>
      </c>
      <c r="H3" s="19" t="s">
        <v>9</v>
      </c>
      <c r="I3" s="19" t="s">
        <v>10</v>
      </c>
      <c r="J3" s="20" t="s">
        <v>11</v>
      </c>
      <c r="K3" s="21" t="s">
        <v>12</v>
      </c>
    </row>
    <row r="4" spans="1:19" x14ac:dyDescent="0.3">
      <c r="A4" s="22" t="s">
        <v>13</v>
      </c>
      <c r="B4" s="23" t="s">
        <v>14</v>
      </c>
      <c r="C4" s="24"/>
      <c r="D4" s="25" t="s">
        <v>15</v>
      </c>
      <c r="E4" s="26">
        <v>7.24</v>
      </c>
      <c r="F4" s="26">
        <v>7.24</v>
      </c>
      <c r="G4" s="27"/>
      <c r="H4" s="28">
        <v>7.24</v>
      </c>
      <c r="I4" s="28">
        <v>7.24</v>
      </c>
      <c r="J4" s="29">
        <v>7.24</v>
      </c>
      <c r="K4" s="30">
        <v>250</v>
      </c>
      <c r="M4" s="12" t="s">
        <v>16</v>
      </c>
      <c r="N4" s="12"/>
      <c r="O4" s="12"/>
      <c r="P4" s="31" t="s">
        <v>13</v>
      </c>
      <c r="Q4" s="11" t="s">
        <v>17</v>
      </c>
      <c r="R4" s="11"/>
      <c r="S4" s="32" t="s">
        <v>18</v>
      </c>
    </row>
    <row r="5" spans="1:19" x14ac:dyDescent="0.3">
      <c r="A5" s="33"/>
      <c r="B5" s="23" t="s">
        <v>19</v>
      </c>
      <c r="C5" s="24"/>
      <c r="D5" s="25" t="s">
        <v>20</v>
      </c>
      <c r="E5" s="26">
        <v>9.82</v>
      </c>
      <c r="F5" s="26">
        <v>9.82</v>
      </c>
      <c r="G5" s="27"/>
      <c r="H5" s="28">
        <v>9.82</v>
      </c>
      <c r="I5" s="28">
        <v>9.82</v>
      </c>
      <c r="J5" s="29">
        <v>9.82</v>
      </c>
      <c r="K5" s="30">
        <v>250</v>
      </c>
      <c r="M5" s="10" t="s">
        <v>21</v>
      </c>
      <c r="N5" s="10"/>
      <c r="O5" s="10"/>
      <c r="P5" s="34">
        <f>H41</f>
        <v>383.79</v>
      </c>
      <c r="Q5" s="9">
        <f>H65</f>
        <v>247.07999999999998</v>
      </c>
      <c r="R5" s="9"/>
      <c r="S5" s="36">
        <f t="shared" ref="S5:S10" si="0">SUM(P5:Q5)</f>
        <v>630.87</v>
      </c>
    </row>
    <row r="6" spans="1:19" x14ac:dyDescent="0.3">
      <c r="A6" s="33"/>
      <c r="B6" s="23" t="s">
        <v>22</v>
      </c>
      <c r="C6" s="24">
        <v>64</v>
      </c>
      <c r="D6" s="37" t="s">
        <v>23</v>
      </c>
      <c r="E6" s="26">
        <v>17.670000000000002</v>
      </c>
      <c r="F6" s="26">
        <v>17.670000000000002</v>
      </c>
      <c r="G6" s="27"/>
      <c r="H6" s="38">
        <v>17.16</v>
      </c>
      <c r="I6" s="38">
        <v>17.16</v>
      </c>
      <c r="J6" s="29">
        <v>17.16</v>
      </c>
      <c r="K6" s="30">
        <v>245</v>
      </c>
      <c r="M6" s="8" t="s">
        <v>24</v>
      </c>
      <c r="N6" s="8"/>
      <c r="O6" s="8"/>
      <c r="P6" s="39">
        <f>G41</f>
        <v>577.23</v>
      </c>
      <c r="Q6" s="7">
        <f>G65</f>
        <v>408.19</v>
      </c>
      <c r="R6" s="7"/>
      <c r="S6" s="40">
        <f t="shared" si="0"/>
        <v>985.42000000000007</v>
      </c>
    </row>
    <row r="7" spans="1:19" x14ac:dyDescent="0.3">
      <c r="A7" s="33"/>
      <c r="B7" s="23" t="s">
        <v>25</v>
      </c>
      <c r="C7" s="24"/>
      <c r="D7" s="41" t="s">
        <v>26</v>
      </c>
      <c r="E7" s="29">
        <v>6.8</v>
      </c>
      <c r="F7" s="29">
        <v>6.8</v>
      </c>
      <c r="G7" s="27"/>
      <c r="H7" s="42">
        <v>6.03</v>
      </c>
      <c r="I7" s="42">
        <v>6.03</v>
      </c>
      <c r="J7" s="29">
        <v>6.03</v>
      </c>
      <c r="K7" s="30">
        <v>245</v>
      </c>
      <c r="M7" s="8" t="s">
        <v>27</v>
      </c>
      <c r="N7" s="8"/>
      <c r="O7" s="8"/>
      <c r="P7" s="43">
        <f>F41</f>
        <v>469.5</v>
      </c>
      <c r="Q7" s="7">
        <f>F65</f>
        <v>337.81000000000006</v>
      </c>
      <c r="R7" s="7"/>
      <c r="S7" s="40">
        <f t="shared" si="0"/>
        <v>807.31000000000006</v>
      </c>
    </row>
    <row r="8" spans="1:19" x14ac:dyDescent="0.3">
      <c r="A8" s="33"/>
      <c r="B8" s="23" t="s">
        <v>28</v>
      </c>
      <c r="C8" s="24"/>
      <c r="D8" s="25" t="s">
        <v>20</v>
      </c>
      <c r="E8" s="29">
        <v>11.2</v>
      </c>
      <c r="F8" s="29">
        <v>11.2</v>
      </c>
      <c r="G8" s="27"/>
      <c r="H8" s="28">
        <v>10.93</v>
      </c>
      <c r="I8" s="28">
        <v>10.93</v>
      </c>
      <c r="J8" s="29">
        <v>10.93</v>
      </c>
      <c r="K8" s="30">
        <v>250</v>
      </c>
      <c r="M8" s="8" t="s">
        <v>29</v>
      </c>
      <c r="N8" s="8"/>
      <c r="O8" s="8"/>
      <c r="P8" s="39">
        <f>E41</f>
        <v>392.72</v>
      </c>
      <c r="Q8" s="7">
        <f>E65</f>
        <v>256.8</v>
      </c>
      <c r="R8" s="7"/>
      <c r="S8" s="40">
        <f t="shared" si="0"/>
        <v>649.52</v>
      </c>
    </row>
    <row r="9" spans="1:19" x14ac:dyDescent="0.3">
      <c r="A9" s="33"/>
      <c r="B9" s="23" t="s">
        <v>30</v>
      </c>
      <c r="C9" s="24">
        <v>65</v>
      </c>
      <c r="D9" s="37" t="s">
        <v>23</v>
      </c>
      <c r="E9" s="26">
        <v>9.68</v>
      </c>
      <c r="F9" s="26">
        <v>9.68</v>
      </c>
      <c r="G9" s="27"/>
      <c r="H9" s="38">
        <v>9.0299999999999994</v>
      </c>
      <c r="I9" s="38">
        <v>9.0299999999999994</v>
      </c>
      <c r="J9" s="29">
        <v>9.0299999999999994</v>
      </c>
      <c r="K9" s="30">
        <v>250</v>
      </c>
      <c r="M9" s="6" t="s">
        <v>31</v>
      </c>
      <c r="N9" s="6"/>
      <c r="O9" s="6"/>
      <c r="P9" s="44">
        <f>SUM(J41)</f>
        <v>440.68</v>
      </c>
      <c r="Q9" s="5">
        <f>SUM(J65)</f>
        <v>315.69000000000005</v>
      </c>
      <c r="R9" s="5"/>
      <c r="S9" s="45">
        <f t="shared" si="0"/>
        <v>756.37000000000012</v>
      </c>
    </row>
    <row r="10" spans="1:19" x14ac:dyDescent="0.3">
      <c r="A10" s="33"/>
      <c r="B10" s="23" t="s">
        <v>32</v>
      </c>
      <c r="C10" s="24">
        <v>66</v>
      </c>
      <c r="D10" s="37" t="s">
        <v>33</v>
      </c>
      <c r="E10" s="26">
        <v>2.52</v>
      </c>
      <c r="F10" s="26">
        <v>2.52</v>
      </c>
      <c r="G10" s="27"/>
      <c r="H10" s="38">
        <v>2.52</v>
      </c>
      <c r="I10" s="38">
        <v>2.52</v>
      </c>
      <c r="J10" s="29">
        <v>2.52</v>
      </c>
      <c r="K10" s="30">
        <v>250</v>
      </c>
      <c r="M10" s="10" t="s">
        <v>34</v>
      </c>
      <c r="N10" s="10"/>
      <c r="O10" s="10"/>
      <c r="P10" s="35">
        <f>SUM(I41)</f>
        <v>440.68</v>
      </c>
      <c r="Q10" s="9">
        <f>SUM(I65)</f>
        <v>315.69000000000005</v>
      </c>
      <c r="R10" s="9"/>
      <c r="S10" s="36">
        <f t="shared" si="0"/>
        <v>756.37000000000012</v>
      </c>
    </row>
    <row r="11" spans="1:19" ht="18" customHeight="1" x14ac:dyDescent="0.3">
      <c r="A11" s="33"/>
      <c r="B11" s="23" t="s">
        <v>35</v>
      </c>
      <c r="C11" s="24"/>
      <c r="D11" s="37" t="s">
        <v>33</v>
      </c>
      <c r="E11" s="26">
        <v>1.28</v>
      </c>
      <c r="F11" s="26">
        <v>1.28</v>
      </c>
      <c r="G11" s="27"/>
      <c r="H11" s="38">
        <v>1.28</v>
      </c>
      <c r="I11" s="38">
        <v>1.28</v>
      </c>
      <c r="J11" s="29">
        <v>1.28</v>
      </c>
      <c r="K11" s="30">
        <v>245</v>
      </c>
      <c r="M11" s="46"/>
      <c r="P11" s="47"/>
    </row>
    <row r="12" spans="1:19" ht="15" customHeight="1" x14ac:dyDescent="0.3">
      <c r="A12" s="33"/>
      <c r="B12" s="23" t="s">
        <v>36</v>
      </c>
      <c r="C12" s="24">
        <v>67</v>
      </c>
      <c r="D12" s="41" t="s">
        <v>37</v>
      </c>
      <c r="E12" s="26">
        <v>5.93</v>
      </c>
      <c r="F12" s="26">
        <v>5.93</v>
      </c>
      <c r="G12" s="27"/>
      <c r="H12" s="42">
        <v>5.93</v>
      </c>
      <c r="I12" s="42">
        <v>5.93</v>
      </c>
      <c r="J12" s="29">
        <v>5.93</v>
      </c>
      <c r="K12" s="30">
        <v>245</v>
      </c>
      <c r="M12" s="4" t="s">
        <v>38</v>
      </c>
      <c r="N12" s="4"/>
      <c r="O12" s="4"/>
      <c r="P12" s="4"/>
      <c r="R12" s="3" t="s">
        <v>39</v>
      </c>
      <c r="S12" s="3"/>
    </row>
    <row r="13" spans="1:19" x14ac:dyDescent="0.3">
      <c r="A13" s="33"/>
      <c r="B13" s="23" t="s">
        <v>40</v>
      </c>
      <c r="C13" s="24"/>
      <c r="D13" s="25" t="s">
        <v>41</v>
      </c>
      <c r="E13" s="26">
        <v>19.62</v>
      </c>
      <c r="F13" s="26">
        <v>19.62</v>
      </c>
      <c r="G13" s="27"/>
      <c r="H13" s="28">
        <v>19.62</v>
      </c>
      <c r="I13" s="28">
        <v>19.62</v>
      </c>
      <c r="J13" s="29">
        <v>19.62</v>
      </c>
      <c r="K13" s="30">
        <v>250</v>
      </c>
      <c r="M13" s="48"/>
      <c r="N13" s="2" t="s">
        <v>42</v>
      </c>
      <c r="O13" s="2"/>
      <c r="P13" s="2"/>
      <c r="R13" s="49" t="s">
        <v>43</v>
      </c>
      <c r="S13" s="50">
        <v>0</v>
      </c>
    </row>
    <row r="14" spans="1:19" x14ac:dyDescent="0.3">
      <c r="A14" s="33"/>
      <c r="B14" s="23" t="s">
        <v>44</v>
      </c>
      <c r="C14" s="24"/>
      <c r="D14" s="25" t="s">
        <v>20</v>
      </c>
      <c r="E14" s="26">
        <v>26.4</v>
      </c>
      <c r="F14" s="26">
        <v>26.4</v>
      </c>
      <c r="G14" s="27"/>
      <c r="H14" s="28">
        <v>26.4</v>
      </c>
      <c r="I14" s="28">
        <v>26.4</v>
      </c>
      <c r="J14" s="29">
        <v>26.4</v>
      </c>
      <c r="K14" s="30">
        <v>250</v>
      </c>
      <c r="M14" s="51"/>
      <c r="N14" s="2" t="s">
        <v>45</v>
      </c>
      <c r="O14" s="2"/>
      <c r="P14" s="2"/>
      <c r="R14" s="52" t="s">
        <v>46</v>
      </c>
      <c r="S14" s="53">
        <v>0.5</v>
      </c>
    </row>
    <row r="15" spans="1:19" x14ac:dyDescent="0.3">
      <c r="A15" s="33"/>
      <c r="B15" s="23" t="s">
        <v>47</v>
      </c>
      <c r="C15" s="24"/>
      <c r="D15" s="25" t="s">
        <v>20</v>
      </c>
      <c r="E15" s="26">
        <v>2.5</v>
      </c>
      <c r="F15" s="26">
        <v>2.5</v>
      </c>
      <c r="G15" s="27"/>
      <c r="H15" s="28">
        <v>2.5</v>
      </c>
      <c r="I15" s="28">
        <v>2.5</v>
      </c>
      <c r="J15" s="29">
        <v>2.5</v>
      </c>
      <c r="K15" s="30">
        <v>250</v>
      </c>
      <c r="M15" s="54"/>
      <c r="N15" s="2" t="s">
        <v>48</v>
      </c>
      <c r="O15" s="2"/>
      <c r="P15" s="2"/>
      <c r="R15" s="55" t="s">
        <v>49</v>
      </c>
      <c r="S15" s="56">
        <v>1</v>
      </c>
    </row>
    <row r="16" spans="1:19" x14ac:dyDescent="0.3">
      <c r="A16" s="33"/>
      <c r="B16" s="23" t="s">
        <v>50</v>
      </c>
      <c r="C16" s="24"/>
      <c r="D16" s="37" t="s">
        <v>33</v>
      </c>
      <c r="E16" s="26">
        <v>2.58</v>
      </c>
      <c r="F16" s="26">
        <v>2.58</v>
      </c>
      <c r="G16" s="27"/>
      <c r="H16" s="38">
        <v>2.58</v>
      </c>
      <c r="I16" s="38">
        <v>2.58</v>
      </c>
      <c r="J16" s="29">
        <v>2.58</v>
      </c>
      <c r="K16" s="30">
        <v>250</v>
      </c>
      <c r="M16" s="57"/>
      <c r="N16" s="2" t="s">
        <v>51</v>
      </c>
      <c r="O16" s="2"/>
      <c r="P16" s="2"/>
    </row>
    <row r="17" spans="1:19" x14ac:dyDescent="0.3">
      <c r="A17" s="33"/>
      <c r="B17" s="23" t="s">
        <v>52</v>
      </c>
      <c r="C17" s="24"/>
      <c r="D17" s="37" t="s">
        <v>33</v>
      </c>
      <c r="E17" s="29">
        <v>0.96</v>
      </c>
      <c r="F17" s="29">
        <v>0.96</v>
      </c>
      <c r="G17" s="27"/>
      <c r="H17" s="38">
        <v>0.89</v>
      </c>
      <c r="I17" s="38">
        <v>0.89</v>
      </c>
      <c r="J17" s="29">
        <v>0.89</v>
      </c>
      <c r="K17" s="58">
        <v>200</v>
      </c>
      <c r="M17" s="59"/>
      <c r="N17" s="2" t="s">
        <v>53</v>
      </c>
      <c r="O17" s="2"/>
      <c r="P17" s="2"/>
    </row>
    <row r="18" spans="1:19" x14ac:dyDescent="0.3">
      <c r="A18" s="33"/>
      <c r="B18" s="23" t="s">
        <v>54</v>
      </c>
      <c r="C18" s="24"/>
      <c r="D18" s="37" t="s">
        <v>55</v>
      </c>
      <c r="E18" s="29">
        <v>0.86</v>
      </c>
      <c r="F18" s="29">
        <v>0.86</v>
      </c>
      <c r="G18" s="27"/>
      <c r="H18" s="38">
        <v>0.74</v>
      </c>
      <c r="I18" s="38">
        <v>0.74</v>
      </c>
      <c r="J18" s="29">
        <v>0.74</v>
      </c>
      <c r="K18" s="58">
        <v>200</v>
      </c>
      <c r="M18" s="46"/>
    </row>
    <row r="19" spans="1:19" x14ac:dyDescent="0.3">
      <c r="A19" s="33"/>
      <c r="B19" s="23" t="s">
        <v>56</v>
      </c>
      <c r="C19" s="24">
        <v>70</v>
      </c>
      <c r="D19" s="37" t="s">
        <v>57</v>
      </c>
      <c r="E19" s="29">
        <v>9.3699999999999992</v>
      </c>
      <c r="F19" s="29">
        <v>9.3699999999999992</v>
      </c>
      <c r="G19" s="27"/>
      <c r="H19" s="38">
        <v>9.1999999999999993</v>
      </c>
      <c r="I19" s="38">
        <v>9.1999999999999993</v>
      </c>
      <c r="J19" s="29">
        <v>9.1999999999999993</v>
      </c>
      <c r="K19" s="30">
        <v>250</v>
      </c>
      <c r="M19" s="46"/>
    </row>
    <row r="20" spans="1:19" x14ac:dyDescent="0.3">
      <c r="A20" s="60"/>
      <c r="B20" s="23" t="s">
        <v>58</v>
      </c>
      <c r="C20" s="24">
        <v>71</v>
      </c>
      <c r="D20" s="61" t="s">
        <v>59</v>
      </c>
      <c r="E20" s="29">
        <v>13.43</v>
      </c>
      <c r="F20" s="29">
        <v>13.43</v>
      </c>
      <c r="G20" s="27"/>
      <c r="H20" s="62">
        <v>13.41</v>
      </c>
      <c r="I20" s="62">
        <v>13.41</v>
      </c>
      <c r="J20" s="29">
        <v>13.41</v>
      </c>
      <c r="K20" s="30">
        <v>250</v>
      </c>
      <c r="M20" s="30" t="s">
        <v>60</v>
      </c>
      <c r="N20" s="1" t="s">
        <v>61</v>
      </c>
      <c r="O20" s="1"/>
      <c r="P20" s="1"/>
    </row>
    <row r="21" spans="1:19" x14ac:dyDescent="0.3">
      <c r="A21" s="33"/>
      <c r="B21" s="23" t="s">
        <v>62</v>
      </c>
      <c r="C21" s="24">
        <v>73</v>
      </c>
      <c r="D21" s="41" t="s">
        <v>63</v>
      </c>
      <c r="E21" s="29">
        <v>12.68</v>
      </c>
      <c r="F21" s="29">
        <v>12.68</v>
      </c>
      <c r="G21" s="27"/>
      <c r="H21" s="42">
        <v>12.16</v>
      </c>
      <c r="I21" s="42">
        <v>12.16</v>
      </c>
      <c r="J21" s="29">
        <v>12.16</v>
      </c>
      <c r="K21" s="30">
        <v>245</v>
      </c>
      <c r="M21" s="30" t="s">
        <v>64</v>
      </c>
      <c r="N21" s="1" t="s">
        <v>65</v>
      </c>
      <c r="O21" s="1"/>
      <c r="P21" s="1"/>
    </row>
    <row r="22" spans="1:19" x14ac:dyDescent="0.3">
      <c r="A22" s="33"/>
      <c r="B22" s="23" t="s">
        <v>66</v>
      </c>
      <c r="C22" s="24">
        <v>74</v>
      </c>
      <c r="D22" s="41" t="s">
        <v>67</v>
      </c>
      <c r="E22" s="29">
        <v>40.1</v>
      </c>
      <c r="F22" s="29">
        <v>40.1</v>
      </c>
      <c r="G22" s="27"/>
      <c r="H22" s="42">
        <v>40.1</v>
      </c>
      <c r="I22" s="42">
        <v>40.1</v>
      </c>
      <c r="J22" s="29">
        <v>40.1</v>
      </c>
      <c r="K22" s="30">
        <v>230</v>
      </c>
      <c r="M22" s="30" t="s">
        <v>68</v>
      </c>
      <c r="N22" s="1" t="s">
        <v>69</v>
      </c>
      <c r="O22" s="1"/>
      <c r="P22" s="1"/>
      <c r="Q22" s="63"/>
      <c r="R22" s="63"/>
      <c r="S22" s="63"/>
    </row>
    <row r="23" spans="1:19" x14ac:dyDescent="0.3">
      <c r="A23" s="33"/>
      <c r="B23" s="23" t="s">
        <v>70</v>
      </c>
      <c r="C23" s="24">
        <v>75</v>
      </c>
      <c r="D23" s="41" t="s">
        <v>71</v>
      </c>
      <c r="E23" s="29">
        <v>19.27</v>
      </c>
      <c r="F23" s="29">
        <v>19.27</v>
      </c>
      <c r="G23" s="27"/>
      <c r="H23" s="42">
        <v>18.57</v>
      </c>
      <c r="I23" s="42">
        <v>18.57</v>
      </c>
      <c r="J23" s="29">
        <v>18.57</v>
      </c>
      <c r="K23" s="30">
        <v>240</v>
      </c>
    </row>
    <row r="24" spans="1:19" x14ac:dyDescent="0.3">
      <c r="A24" s="33"/>
      <c r="B24" s="23" t="s">
        <v>72</v>
      </c>
      <c r="C24" s="24">
        <v>76</v>
      </c>
      <c r="D24" s="41" t="s">
        <v>71</v>
      </c>
      <c r="E24" s="29">
        <v>13.67</v>
      </c>
      <c r="F24" s="29">
        <v>13.67</v>
      </c>
      <c r="G24" s="27"/>
      <c r="H24" s="42">
        <v>11.62</v>
      </c>
      <c r="I24" s="42">
        <v>11.62</v>
      </c>
      <c r="J24" s="29">
        <v>11.62</v>
      </c>
      <c r="K24" s="30">
        <v>245</v>
      </c>
    </row>
    <row r="25" spans="1:19" x14ac:dyDescent="0.3">
      <c r="A25" s="33"/>
      <c r="B25" s="23" t="s">
        <v>73</v>
      </c>
      <c r="C25" s="24"/>
      <c r="D25" s="41" t="s">
        <v>74</v>
      </c>
      <c r="E25" s="29">
        <v>6</v>
      </c>
      <c r="F25" s="29">
        <v>6</v>
      </c>
      <c r="G25" s="27"/>
      <c r="H25" s="42">
        <v>6</v>
      </c>
      <c r="I25" s="42">
        <v>6</v>
      </c>
      <c r="J25" s="29">
        <v>6</v>
      </c>
      <c r="K25" s="64" t="s">
        <v>75</v>
      </c>
    </row>
    <row r="26" spans="1:19" x14ac:dyDescent="0.3">
      <c r="A26" s="33"/>
      <c r="B26" s="23" t="s">
        <v>76</v>
      </c>
      <c r="C26" s="24"/>
      <c r="D26" s="41" t="s">
        <v>74</v>
      </c>
      <c r="E26" s="29">
        <v>11.3</v>
      </c>
      <c r="F26" s="29">
        <v>11.3</v>
      </c>
      <c r="G26" s="27"/>
      <c r="H26" s="42">
        <v>11.3</v>
      </c>
      <c r="I26" s="42">
        <v>11.3</v>
      </c>
      <c r="J26" s="29">
        <v>11.3</v>
      </c>
      <c r="K26" s="30">
        <v>240</v>
      </c>
    </row>
    <row r="27" spans="1:19" x14ac:dyDescent="0.3">
      <c r="A27" s="33"/>
      <c r="B27" s="23" t="s">
        <v>77</v>
      </c>
      <c r="C27" s="24"/>
      <c r="D27" s="41" t="s">
        <v>78</v>
      </c>
      <c r="E27" s="29">
        <v>11.56</v>
      </c>
      <c r="F27" s="29">
        <v>11.56</v>
      </c>
      <c r="G27" s="27"/>
      <c r="H27" s="42">
        <v>11.56</v>
      </c>
      <c r="I27" s="42">
        <v>11.56</v>
      </c>
      <c r="J27" s="29">
        <v>11.56</v>
      </c>
      <c r="K27" s="30">
        <v>245</v>
      </c>
    </row>
    <row r="28" spans="1:19" x14ac:dyDescent="0.3">
      <c r="A28" s="33"/>
      <c r="B28" s="23" t="s">
        <v>79</v>
      </c>
      <c r="C28" s="24"/>
      <c r="D28" s="41" t="s">
        <v>78</v>
      </c>
      <c r="E28" s="29">
        <v>11.59</v>
      </c>
      <c r="F28" s="29">
        <v>11.59</v>
      </c>
      <c r="G28" s="27"/>
      <c r="H28" s="42">
        <v>11.59</v>
      </c>
      <c r="I28" s="42">
        <v>11.59</v>
      </c>
      <c r="J28" s="29">
        <v>11.59</v>
      </c>
      <c r="K28" s="30">
        <v>245</v>
      </c>
    </row>
    <row r="29" spans="1:19" x14ac:dyDescent="0.3">
      <c r="A29" s="33"/>
      <c r="B29" s="23" t="s">
        <v>80</v>
      </c>
      <c r="C29" s="24"/>
      <c r="D29" s="41" t="s">
        <v>78</v>
      </c>
      <c r="E29" s="29">
        <v>12.36</v>
      </c>
      <c r="F29" s="29">
        <v>12.36</v>
      </c>
      <c r="G29" s="27"/>
      <c r="H29" s="42">
        <v>11.24</v>
      </c>
      <c r="I29" s="42">
        <v>11.24</v>
      </c>
      <c r="J29" s="29">
        <v>11.24</v>
      </c>
      <c r="K29" s="30">
        <v>240</v>
      </c>
    </row>
    <row r="30" spans="1:19" x14ac:dyDescent="0.3">
      <c r="A30" s="33"/>
      <c r="B30" s="23" t="s">
        <v>81</v>
      </c>
      <c r="C30" s="24"/>
      <c r="D30" s="41" t="s">
        <v>78</v>
      </c>
      <c r="E30" s="29">
        <v>11.69</v>
      </c>
      <c r="F30" s="29">
        <v>11.69</v>
      </c>
      <c r="G30" s="27"/>
      <c r="H30" s="42">
        <v>11.69</v>
      </c>
      <c r="I30" s="42">
        <v>11.69</v>
      </c>
      <c r="J30" s="29">
        <v>11.69</v>
      </c>
      <c r="K30" s="30">
        <v>245</v>
      </c>
    </row>
    <row r="31" spans="1:19" x14ac:dyDescent="0.3">
      <c r="A31" s="33"/>
      <c r="B31" s="23" t="s">
        <v>82</v>
      </c>
      <c r="C31" s="24">
        <v>77</v>
      </c>
      <c r="D31" s="41" t="s">
        <v>78</v>
      </c>
      <c r="E31" s="29">
        <v>24.74</v>
      </c>
      <c r="F31" s="29">
        <v>24.74</v>
      </c>
      <c r="G31" s="27"/>
      <c r="H31" s="42">
        <v>23.84</v>
      </c>
      <c r="I31" s="42">
        <v>23.84</v>
      </c>
      <c r="J31" s="29">
        <v>23.84</v>
      </c>
      <c r="K31" s="30">
        <v>240</v>
      </c>
    </row>
    <row r="32" spans="1:19" x14ac:dyDescent="0.3">
      <c r="A32" s="33"/>
      <c r="B32" s="23" t="s">
        <v>83</v>
      </c>
      <c r="C32" s="24"/>
      <c r="D32" s="41" t="s">
        <v>78</v>
      </c>
      <c r="E32" s="26">
        <v>11.97</v>
      </c>
      <c r="F32" s="26">
        <v>11.97</v>
      </c>
      <c r="G32" s="27"/>
      <c r="H32" s="42">
        <v>11.97</v>
      </c>
      <c r="I32" s="42">
        <v>11.97</v>
      </c>
      <c r="J32" s="29">
        <v>11.97</v>
      </c>
      <c r="K32" s="30">
        <v>245</v>
      </c>
    </row>
    <row r="33" spans="1:11" x14ac:dyDescent="0.3">
      <c r="A33" s="33"/>
      <c r="B33" s="23" t="s">
        <v>84</v>
      </c>
      <c r="C33" s="24">
        <v>78</v>
      </c>
      <c r="D33" s="41" t="s">
        <v>85</v>
      </c>
      <c r="E33" s="26">
        <v>15.86</v>
      </c>
      <c r="F33" s="26">
        <v>15.86</v>
      </c>
      <c r="G33" s="27"/>
      <c r="H33" s="42">
        <v>15.86</v>
      </c>
      <c r="I33" s="42">
        <v>15.86</v>
      </c>
      <c r="J33" s="29">
        <v>15.86</v>
      </c>
      <c r="K33" s="30">
        <v>245</v>
      </c>
    </row>
    <row r="34" spans="1:11" x14ac:dyDescent="0.3">
      <c r="A34" s="33"/>
      <c r="B34" s="23" t="s">
        <v>86</v>
      </c>
      <c r="C34" s="24"/>
      <c r="D34" s="41" t="s">
        <v>85</v>
      </c>
      <c r="E34" s="26">
        <v>12.12</v>
      </c>
      <c r="F34" s="26">
        <v>12.12</v>
      </c>
      <c r="G34" s="27"/>
      <c r="H34" s="42">
        <v>12.12</v>
      </c>
      <c r="I34" s="42">
        <v>12.12</v>
      </c>
      <c r="J34" s="29">
        <v>12.12</v>
      </c>
      <c r="K34" s="30">
        <v>250</v>
      </c>
    </row>
    <row r="35" spans="1:11" x14ac:dyDescent="0.3">
      <c r="A35" s="33"/>
      <c r="B35" s="23" t="s">
        <v>87</v>
      </c>
      <c r="C35" s="24"/>
      <c r="D35" s="41" t="s">
        <v>85</v>
      </c>
      <c r="E35" s="26">
        <v>18.46</v>
      </c>
      <c r="F35" s="26">
        <v>18.46</v>
      </c>
      <c r="G35" s="27"/>
      <c r="H35" s="42">
        <v>18.46</v>
      </c>
      <c r="I35" s="42">
        <v>18.46</v>
      </c>
      <c r="J35" s="29">
        <v>18.46</v>
      </c>
      <c r="K35" s="30">
        <v>250</v>
      </c>
    </row>
    <row r="36" spans="1:11" x14ac:dyDescent="0.3">
      <c r="A36" s="33"/>
      <c r="B36" s="23" t="s">
        <v>88</v>
      </c>
      <c r="C36" s="24"/>
      <c r="D36" s="41" t="s">
        <v>85</v>
      </c>
      <c r="E36" s="26">
        <v>13.13</v>
      </c>
      <c r="F36" s="26">
        <v>13.13</v>
      </c>
      <c r="G36" s="27"/>
      <c r="H36" s="42">
        <v>13.13</v>
      </c>
      <c r="I36" s="42">
        <v>13.13</v>
      </c>
      <c r="J36" s="29">
        <v>13.13</v>
      </c>
      <c r="K36" s="30">
        <v>250</v>
      </c>
    </row>
    <row r="37" spans="1:11" x14ac:dyDescent="0.3">
      <c r="A37" s="33"/>
      <c r="B37" s="23" t="s">
        <v>89</v>
      </c>
      <c r="C37" s="24"/>
      <c r="D37" s="41" t="s">
        <v>85</v>
      </c>
      <c r="E37" s="26">
        <v>7.57</v>
      </c>
      <c r="F37" s="26">
        <v>7.57</v>
      </c>
      <c r="G37" s="27"/>
      <c r="H37" s="42">
        <v>7.57</v>
      </c>
      <c r="I37" s="42">
        <v>7.57</v>
      </c>
      <c r="J37" s="29">
        <v>7.57</v>
      </c>
      <c r="K37" s="30">
        <v>250</v>
      </c>
    </row>
    <row r="38" spans="1:11" x14ac:dyDescent="0.3">
      <c r="A38" s="33"/>
      <c r="B38" s="23" t="s">
        <v>90</v>
      </c>
      <c r="C38" s="24"/>
      <c r="D38" s="41" t="s">
        <v>91</v>
      </c>
      <c r="E38" s="26">
        <v>15.75</v>
      </c>
      <c r="F38" s="26">
        <v>15.75</v>
      </c>
      <c r="G38" s="27"/>
      <c r="H38" s="42">
        <v>15.75</v>
      </c>
      <c r="I38" s="42">
        <v>15.75</v>
      </c>
      <c r="J38" s="29">
        <v>15.75</v>
      </c>
      <c r="K38" s="30">
        <v>250</v>
      </c>
    </row>
    <row r="39" spans="1:11" x14ac:dyDescent="0.3">
      <c r="A39" s="33"/>
      <c r="B39" s="23" t="s">
        <v>92</v>
      </c>
      <c r="C39" s="24"/>
      <c r="D39" s="41" t="s">
        <v>93</v>
      </c>
      <c r="E39" s="26">
        <v>34.68</v>
      </c>
      <c r="F39" s="26">
        <v>34.68</v>
      </c>
      <c r="G39" s="27"/>
      <c r="H39" s="42">
        <v>34.32</v>
      </c>
      <c r="I39" s="42">
        <v>34.32</v>
      </c>
      <c r="J39" s="29">
        <v>34.32</v>
      </c>
      <c r="K39" s="30">
        <v>250</v>
      </c>
    </row>
    <row r="40" spans="1:11" x14ac:dyDescent="0.3">
      <c r="A40" s="33"/>
      <c r="B40" s="23" t="s">
        <v>94</v>
      </c>
      <c r="C40" s="24"/>
      <c r="D40" s="41" t="s">
        <v>95</v>
      </c>
      <c r="E40" s="26">
        <v>17.14</v>
      </c>
      <c r="F40" s="26">
        <v>17.14</v>
      </c>
      <c r="G40" s="27"/>
      <c r="H40" s="42">
        <v>16.170000000000002</v>
      </c>
      <c r="I40" s="42">
        <v>16.170000000000002</v>
      </c>
      <c r="J40" s="29">
        <v>16.170000000000002</v>
      </c>
      <c r="K40" s="30">
        <v>250</v>
      </c>
    </row>
    <row r="41" spans="1:11" x14ac:dyDescent="0.3">
      <c r="A41" s="33"/>
      <c r="B41" s="65"/>
      <c r="C41" s="65"/>
      <c r="D41" s="66" t="s">
        <v>18</v>
      </c>
      <c r="E41" s="67">
        <f>SUM(E6:E7,E9:E12,E16:E40)</f>
        <v>392.72</v>
      </c>
      <c r="F41" s="68">
        <f>SUM(F4:F40)</f>
        <v>469.5</v>
      </c>
      <c r="G41" s="67">
        <v>577.23</v>
      </c>
      <c r="H41" s="69">
        <f>SUM(H6:H7,H9:H12,H16:H40)</f>
        <v>383.79</v>
      </c>
      <c r="I41" s="69">
        <f>SUM(I4:I12,I14:I40)</f>
        <v>440.68</v>
      </c>
      <c r="J41" s="70">
        <f>SUM(J4:J12,J14:J40)</f>
        <v>440.68</v>
      </c>
      <c r="K41" s="30"/>
    </row>
    <row r="42" spans="1:11" x14ac:dyDescent="0.3">
      <c r="A42" s="16" t="s">
        <v>17</v>
      </c>
      <c r="B42" s="71" t="s">
        <v>96</v>
      </c>
      <c r="C42" s="24"/>
      <c r="D42" s="72" t="s">
        <v>97</v>
      </c>
      <c r="E42" s="73">
        <v>7.5</v>
      </c>
      <c r="F42" s="73">
        <v>7.5</v>
      </c>
      <c r="G42" s="73"/>
      <c r="H42" s="74">
        <v>6.34</v>
      </c>
      <c r="I42" s="74">
        <v>6.34</v>
      </c>
      <c r="J42" s="75">
        <v>6.34</v>
      </c>
      <c r="K42" s="30">
        <v>235</v>
      </c>
    </row>
    <row r="43" spans="1:11" x14ac:dyDescent="0.3">
      <c r="A43" s="76"/>
      <c r="B43" s="71" t="s">
        <v>98</v>
      </c>
      <c r="C43" s="24"/>
      <c r="D43" s="72" t="s">
        <v>99</v>
      </c>
      <c r="E43" s="73">
        <v>32.64</v>
      </c>
      <c r="F43" s="73">
        <v>32.64</v>
      </c>
      <c r="G43" s="73"/>
      <c r="H43" s="74">
        <v>32.64</v>
      </c>
      <c r="I43" s="74">
        <v>32.64</v>
      </c>
      <c r="J43" s="75">
        <v>32.64</v>
      </c>
      <c r="K43" s="30">
        <v>254</v>
      </c>
    </row>
    <row r="44" spans="1:11" x14ac:dyDescent="0.3">
      <c r="A44" s="76"/>
      <c r="B44" s="71" t="s">
        <v>100</v>
      </c>
      <c r="C44" s="24"/>
      <c r="D44" s="77" t="s">
        <v>33</v>
      </c>
      <c r="E44" s="73">
        <v>17.059999999999999</v>
      </c>
      <c r="F44" s="73">
        <v>17.059999999999999</v>
      </c>
      <c r="G44" s="73"/>
      <c r="H44" s="78">
        <v>16.239999999999998</v>
      </c>
      <c r="I44" s="78">
        <v>16.239999999999998</v>
      </c>
      <c r="J44" s="75">
        <v>16.239999999999998</v>
      </c>
      <c r="K44" s="30">
        <v>270</v>
      </c>
    </row>
    <row r="45" spans="1:11" x14ac:dyDescent="0.3">
      <c r="A45" s="76"/>
      <c r="B45" s="71" t="s">
        <v>101</v>
      </c>
      <c r="C45" s="24">
        <v>72</v>
      </c>
      <c r="D45" s="77" t="s">
        <v>33</v>
      </c>
      <c r="E45" s="73">
        <v>8.74</v>
      </c>
      <c r="F45" s="73">
        <v>8.74</v>
      </c>
      <c r="G45" s="73"/>
      <c r="H45" s="78">
        <v>8.6300000000000008</v>
      </c>
      <c r="I45" s="78">
        <v>8.6300000000000008</v>
      </c>
      <c r="J45" s="75">
        <v>8.6300000000000008</v>
      </c>
      <c r="K45" s="30">
        <v>248</v>
      </c>
    </row>
    <row r="46" spans="1:11" x14ac:dyDescent="0.3">
      <c r="A46" s="76"/>
      <c r="B46" s="71" t="s">
        <v>102</v>
      </c>
      <c r="C46" s="24" t="s">
        <v>103</v>
      </c>
      <c r="D46" s="77" t="s">
        <v>33</v>
      </c>
      <c r="E46" s="73">
        <v>4.84</v>
      </c>
      <c r="F46" s="73">
        <v>4.84</v>
      </c>
      <c r="G46" s="73"/>
      <c r="H46" s="78">
        <v>4.67</v>
      </c>
      <c r="I46" s="78">
        <v>4.67</v>
      </c>
      <c r="J46" s="75">
        <v>4.67</v>
      </c>
      <c r="K46" s="30">
        <v>248</v>
      </c>
    </row>
    <row r="47" spans="1:11" x14ac:dyDescent="0.3">
      <c r="A47" s="76"/>
      <c r="B47" s="71" t="s">
        <v>104</v>
      </c>
      <c r="C47" s="24">
        <v>71</v>
      </c>
      <c r="D47" s="72" t="s">
        <v>105</v>
      </c>
      <c r="E47" s="73">
        <v>29.63</v>
      </c>
      <c r="F47" s="73">
        <v>29.63</v>
      </c>
      <c r="G47" s="73"/>
      <c r="H47" s="74">
        <v>29.63</v>
      </c>
      <c r="I47" s="74">
        <v>29.63</v>
      </c>
      <c r="J47" s="75">
        <v>29.63</v>
      </c>
      <c r="K47" s="30">
        <v>340</v>
      </c>
    </row>
    <row r="48" spans="1:11" x14ac:dyDescent="0.3">
      <c r="A48" s="76"/>
      <c r="B48" s="71" t="s">
        <v>106</v>
      </c>
      <c r="C48" s="24"/>
      <c r="D48" s="77" t="s">
        <v>57</v>
      </c>
      <c r="E48" s="73">
        <v>9.36</v>
      </c>
      <c r="F48" s="73">
        <v>9.36</v>
      </c>
      <c r="G48" s="73"/>
      <c r="H48" s="78">
        <v>8.19</v>
      </c>
      <c r="I48" s="78">
        <v>8.19</v>
      </c>
      <c r="J48" s="75">
        <v>8.19</v>
      </c>
      <c r="K48" s="30">
        <v>364</v>
      </c>
    </row>
    <row r="49" spans="1:11" x14ac:dyDescent="0.3">
      <c r="A49" s="76"/>
      <c r="B49" s="71" t="s">
        <v>107</v>
      </c>
      <c r="C49" s="24"/>
      <c r="D49" s="77" t="s">
        <v>57</v>
      </c>
      <c r="E49" s="73">
        <v>9.81</v>
      </c>
      <c r="F49" s="73">
        <v>9.81</v>
      </c>
      <c r="G49" s="73"/>
      <c r="H49" s="78">
        <v>9.2100000000000009</v>
      </c>
      <c r="I49" s="78">
        <v>9.2100000000000009</v>
      </c>
      <c r="J49" s="75">
        <v>9.2100000000000009</v>
      </c>
      <c r="K49" s="30">
        <v>364</v>
      </c>
    </row>
    <row r="50" spans="1:11" x14ac:dyDescent="0.3">
      <c r="A50" s="76"/>
      <c r="B50" s="71" t="s">
        <v>108</v>
      </c>
      <c r="C50" s="24">
        <v>68</v>
      </c>
      <c r="D50" s="77" t="s">
        <v>109</v>
      </c>
      <c r="E50" s="73">
        <v>82.08</v>
      </c>
      <c r="F50" s="73">
        <v>82.08</v>
      </c>
      <c r="G50" s="73"/>
      <c r="H50" s="78">
        <v>81.09</v>
      </c>
      <c r="I50" s="78">
        <v>81.09</v>
      </c>
      <c r="J50" s="75">
        <v>81.09</v>
      </c>
      <c r="K50" s="30">
        <v>335</v>
      </c>
    </row>
    <row r="51" spans="1:11" x14ac:dyDescent="0.3">
      <c r="A51" s="76"/>
      <c r="B51" s="71" t="s">
        <v>110</v>
      </c>
      <c r="C51" s="24"/>
      <c r="D51" s="79" t="s">
        <v>111</v>
      </c>
      <c r="E51" s="73">
        <v>3.84</v>
      </c>
      <c r="F51" s="73">
        <v>3.84</v>
      </c>
      <c r="G51" s="73"/>
      <c r="H51" s="80">
        <v>3.6</v>
      </c>
      <c r="I51" s="80">
        <v>3.6</v>
      </c>
      <c r="J51" s="75">
        <v>3.6</v>
      </c>
      <c r="K51" s="30">
        <v>370</v>
      </c>
    </row>
    <row r="52" spans="1:11" x14ac:dyDescent="0.3">
      <c r="A52" s="76"/>
      <c r="B52" s="71" t="s">
        <v>112</v>
      </c>
      <c r="C52" s="24"/>
      <c r="D52" s="72" t="s">
        <v>41</v>
      </c>
      <c r="E52" s="73">
        <v>11.24</v>
      </c>
      <c r="F52" s="73">
        <v>11.24</v>
      </c>
      <c r="G52" s="73"/>
      <c r="H52" s="74">
        <v>11.24</v>
      </c>
      <c r="I52" s="74">
        <v>11.24</v>
      </c>
      <c r="J52" s="75">
        <v>11.24</v>
      </c>
      <c r="K52" s="30">
        <v>370</v>
      </c>
    </row>
    <row r="53" spans="1:11" x14ac:dyDescent="0.3">
      <c r="A53" s="76"/>
      <c r="B53" s="71" t="s">
        <v>113</v>
      </c>
      <c r="C53" s="24"/>
      <c r="D53" s="81" t="s">
        <v>114</v>
      </c>
      <c r="E53" s="73">
        <v>11.87</v>
      </c>
      <c r="F53" s="73">
        <v>11.87</v>
      </c>
      <c r="G53" s="73"/>
      <c r="H53" s="82">
        <v>11.65</v>
      </c>
      <c r="I53" s="82">
        <v>11.65</v>
      </c>
      <c r="J53" s="75">
        <v>11.65</v>
      </c>
      <c r="K53" s="30">
        <v>280</v>
      </c>
    </row>
    <row r="54" spans="1:11" x14ac:dyDescent="0.3">
      <c r="A54" s="76"/>
      <c r="B54" s="71" t="s">
        <v>115</v>
      </c>
      <c r="C54" s="24"/>
      <c r="D54" s="81" t="s">
        <v>114</v>
      </c>
      <c r="E54" s="73">
        <v>10.83</v>
      </c>
      <c r="F54" s="73">
        <v>10.83</v>
      </c>
      <c r="G54" s="73"/>
      <c r="H54" s="82">
        <v>10.27</v>
      </c>
      <c r="I54" s="82">
        <v>10.27</v>
      </c>
      <c r="J54" s="75">
        <v>10.27</v>
      </c>
      <c r="K54" s="30">
        <v>280</v>
      </c>
    </row>
    <row r="55" spans="1:11" x14ac:dyDescent="0.3">
      <c r="A55" s="76"/>
      <c r="B55" s="71" t="s">
        <v>116</v>
      </c>
      <c r="C55" s="24"/>
      <c r="D55" s="81" t="s">
        <v>114</v>
      </c>
      <c r="E55" s="73">
        <v>11.67</v>
      </c>
      <c r="F55" s="73">
        <v>11.67</v>
      </c>
      <c r="G55" s="73"/>
      <c r="H55" s="82">
        <v>10.95</v>
      </c>
      <c r="I55" s="82">
        <v>10.95</v>
      </c>
      <c r="J55" s="75">
        <v>10.95</v>
      </c>
      <c r="K55" s="30">
        <v>280</v>
      </c>
    </row>
    <row r="56" spans="1:11" x14ac:dyDescent="0.3">
      <c r="A56" s="76"/>
      <c r="B56" s="71" t="s">
        <v>117</v>
      </c>
      <c r="C56" s="24"/>
      <c r="D56" s="81" t="s">
        <v>114</v>
      </c>
      <c r="E56" s="73">
        <v>11.32</v>
      </c>
      <c r="F56" s="73">
        <v>11.32</v>
      </c>
      <c r="G56" s="73"/>
      <c r="H56" s="82">
        <v>11.08</v>
      </c>
      <c r="I56" s="82">
        <v>11.08</v>
      </c>
      <c r="J56" s="75">
        <v>11.08</v>
      </c>
      <c r="K56" s="30">
        <v>280</v>
      </c>
    </row>
    <row r="57" spans="1:11" x14ac:dyDescent="0.3">
      <c r="A57" s="76"/>
      <c r="B57" s="71" t="s">
        <v>118</v>
      </c>
      <c r="C57" s="24"/>
      <c r="D57" s="81" t="s">
        <v>114</v>
      </c>
      <c r="E57" s="73">
        <v>7.91</v>
      </c>
      <c r="F57" s="73">
        <v>7.91</v>
      </c>
      <c r="G57" s="73"/>
      <c r="H57" s="82">
        <v>7.48</v>
      </c>
      <c r="I57" s="82">
        <v>7.48</v>
      </c>
      <c r="J57" s="75">
        <v>7.48</v>
      </c>
      <c r="K57" s="30">
        <v>310</v>
      </c>
    </row>
    <row r="58" spans="1:11" x14ac:dyDescent="0.3">
      <c r="A58" s="76"/>
      <c r="B58" s="71" t="s">
        <v>119</v>
      </c>
      <c r="C58" s="24"/>
      <c r="D58" s="81" t="s">
        <v>114</v>
      </c>
      <c r="E58" s="73">
        <v>7.93</v>
      </c>
      <c r="F58" s="73">
        <v>7.93</v>
      </c>
      <c r="G58" s="73"/>
      <c r="H58" s="82">
        <v>7.51</v>
      </c>
      <c r="I58" s="82">
        <v>7.51</v>
      </c>
      <c r="J58" s="75">
        <v>7.51</v>
      </c>
      <c r="K58" s="30">
        <v>310</v>
      </c>
    </row>
    <row r="59" spans="1:11" x14ac:dyDescent="0.3">
      <c r="A59" s="76"/>
      <c r="B59" s="71" t="s">
        <v>120</v>
      </c>
      <c r="C59" s="24"/>
      <c r="D59" s="81" t="s">
        <v>114</v>
      </c>
      <c r="E59" s="73">
        <v>8.7100000000000009</v>
      </c>
      <c r="F59" s="73">
        <v>8.7100000000000009</v>
      </c>
      <c r="G59" s="73"/>
      <c r="H59" s="82">
        <v>8.32</v>
      </c>
      <c r="I59" s="82">
        <v>8.32</v>
      </c>
      <c r="J59" s="75">
        <v>8.32</v>
      </c>
      <c r="K59" s="30">
        <v>335</v>
      </c>
    </row>
    <row r="60" spans="1:11" x14ac:dyDescent="0.3">
      <c r="A60" s="76"/>
      <c r="B60" s="71" t="s">
        <v>121</v>
      </c>
      <c r="C60" s="24"/>
      <c r="D60" s="81" t="s">
        <v>114</v>
      </c>
      <c r="E60" s="73">
        <v>8.99</v>
      </c>
      <c r="F60" s="73">
        <v>8.99</v>
      </c>
      <c r="G60" s="73"/>
      <c r="H60" s="82">
        <v>8.41</v>
      </c>
      <c r="I60" s="82">
        <v>8.41</v>
      </c>
      <c r="J60" s="75">
        <v>8.41</v>
      </c>
      <c r="K60" s="30">
        <v>375</v>
      </c>
    </row>
    <row r="61" spans="1:11" x14ac:dyDescent="0.3">
      <c r="A61" s="76"/>
      <c r="B61" s="71" t="s">
        <v>122</v>
      </c>
      <c r="C61" s="24"/>
      <c r="D61" s="81" t="s">
        <v>114</v>
      </c>
      <c r="E61" s="75">
        <v>7.8</v>
      </c>
      <c r="F61" s="75">
        <v>7.8</v>
      </c>
      <c r="G61" s="73"/>
      <c r="H61" s="82">
        <v>7.24</v>
      </c>
      <c r="I61" s="82">
        <v>7.24</v>
      </c>
      <c r="J61" s="75">
        <v>7.24</v>
      </c>
      <c r="K61" s="30">
        <v>320</v>
      </c>
    </row>
    <row r="62" spans="1:11" x14ac:dyDescent="0.3">
      <c r="A62" s="76"/>
      <c r="B62" s="71" t="s">
        <v>123</v>
      </c>
      <c r="C62" s="24"/>
      <c r="D62" s="81" t="s">
        <v>114</v>
      </c>
      <c r="E62" s="75">
        <v>7.6</v>
      </c>
      <c r="F62" s="75">
        <v>7.6</v>
      </c>
      <c r="G62" s="73"/>
      <c r="H62" s="82">
        <v>6.42</v>
      </c>
      <c r="I62" s="82">
        <v>6.42</v>
      </c>
      <c r="J62" s="75">
        <v>6.42</v>
      </c>
      <c r="K62" s="30">
        <v>290</v>
      </c>
    </row>
    <row r="63" spans="1:11" x14ac:dyDescent="0.3">
      <c r="A63" s="76"/>
      <c r="B63" s="71" t="s">
        <v>124</v>
      </c>
      <c r="C63" s="24"/>
      <c r="D63" s="83" t="s">
        <v>125</v>
      </c>
      <c r="E63" s="73">
        <v>6.22</v>
      </c>
      <c r="F63" s="73">
        <v>6.22</v>
      </c>
      <c r="G63" s="73"/>
      <c r="H63" s="84">
        <v>5.9</v>
      </c>
      <c r="I63" s="84">
        <v>5.9</v>
      </c>
      <c r="J63" s="75">
        <v>5.9</v>
      </c>
      <c r="K63" s="30">
        <v>290</v>
      </c>
    </row>
    <row r="64" spans="1:11" x14ac:dyDescent="0.3">
      <c r="A64" s="76"/>
      <c r="B64" s="71" t="s">
        <v>126</v>
      </c>
      <c r="C64" s="24">
        <v>69</v>
      </c>
      <c r="D64" s="81" t="s">
        <v>127</v>
      </c>
      <c r="E64" s="73">
        <v>20.22</v>
      </c>
      <c r="F64" s="73">
        <v>20.22</v>
      </c>
      <c r="G64" s="73"/>
      <c r="H64" s="82">
        <v>20.22</v>
      </c>
      <c r="I64" s="82">
        <v>20.22</v>
      </c>
      <c r="J64" s="75">
        <v>20.22</v>
      </c>
      <c r="K64" s="30">
        <v>280</v>
      </c>
    </row>
    <row r="65" spans="1:11" x14ac:dyDescent="0.3">
      <c r="A65" s="85"/>
      <c r="B65" s="86"/>
      <c r="C65" s="86"/>
      <c r="D65" s="87" t="s">
        <v>18</v>
      </c>
      <c r="E65" s="88">
        <f>SUM(E44:E46,E48:E51,E53:E64)</f>
        <v>256.8</v>
      </c>
      <c r="F65" s="88">
        <f>SUM(F42:F64)</f>
        <v>337.81000000000006</v>
      </c>
      <c r="G65" s="88">
        <v>408.19</v>
      </c>
      <c r="H65" s="90">
        <f>SUM(H44:H46,H48:H51,H53:H64)</f>
        <v>247.07999999999998</v>
      </c>
      <c r="I65" s="90">
        <f>SUM(I42:I51,I53:I64)</f>
        <v>315.69000000000005</v>
      </c>
      <c r="J65" s="89">
        <f>SUM(J42:J51,J53:J64)</f>
        <v>315.69000000000005</v>
      </c>
      <c r="K65" s="30"/>
    </row>
    <row r="77" spans="1:11" ht="28.95" customHeight="1" x14ac:dyDescent="0.3"/>
  </sheetData>
  <mergeCells count="24">
    <mergeCell ref="N21:P21"/>
    <mergeCell ref="N22:P22"/>
    <mergeCell ref="N14:P14"/>
    <mergeCell ref="N15:P15"/>
    <mergeCell ref="N16:P16"/>
    <mergeCell ref="N17:P17"/>
    <mergeCell ref="N20:P20"/>
    <mergeCell ref="M10:O10"/>
    <mergeCell ref="Q10:R10"/>
    <mergeCell ref="M12:P12"/>
    <mergeCell ref="R12:S12"/>
    <mergeCell ref="N13:P13"/>
    <mergeCell ref="M7:O7"/>
    <mergeCell ref="Q7:R7"/>
    <mergeCell ref="M8:O8"/>
    <mergeCell ref="Q8:R8"/>
    <mergeCell ref="M9:O9"/>
    <mergeCell ref="Q9:R9"/>
    <mergeCell ref="M4:O4"/>
    <mergeCell ref="Q4:R4"/>
    <mergeCell ref="M5:O5"/>
    <mergeCell ref="Q5:R5"/>
    <mergeCell ref="M6:O6"/>
    <mergeCell ref="Q6:R6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Agata Turek</dc:creator>
  <dc:description/>
  <cp:lastModifiedBy>Marcin Niedobitek</cp:lastModifiedBy>
  <cp:revision>56</cp:revision>
  <dcterms:created xsi:type="dcterms:W3CDTF">2021-11-09T06:21:13Z</dcterms:created>
  <dcterms:modified xsi:type="dcterms:W3CDTF">2022-11-10T09:20:40Z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